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2120" windowHeight="8445" activeTab="2"/>
  </bookViews>
  <sheets>
    <sheet name="16-17" sheetId="20" r:id="rId1"/>
    <sheet name="17-18" sheetId="21" r:id="rId2"/>
    <sheet name="18-19" sheetId="23" r:id="rId3"/>
    <sheet name="00000000" sheetId="4" state="veryHidden" r:id="rId4"/>
  </sheets>
  <definedNames>
    <definedName name="_Fill" hidden="1">#REF!</definedName>
  </definedNames>
  <calcPr calcId="144525"/>
</workbook>
</file>

<file path=xl/calcChain.xml><?xml version="1.0" encoding="utf-8"?>
<calcChain xmlns="http://schemas.openxmlformats.org/spreadsheetml/2006/main">
  <c r="D45" i="23" l="1"/>
  <c r="C45" i="23"/>
  <c r="C40" i="23"/>
  <c r="K32" i="23"/>
  <c r="H31" i="23"/>
  <c r="G31" i="23"/>
  <c r="F31" i="23"/>
  <c r="E31" i="23"/>
  <c r="D31" i="23"/>
  <c r="C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H18" i="23"/>
  <c r="H32" i="23"/>
  <c r="G18" i="23"/>
  <c r="G32" i="23"/>
  <c r="F18" i="23"/>
  <c r="F32" i="23"/>
  <c r="E18" i="23"/>
  <c r="E32" i="23"/>
  <c r="D18" i="23"/>
  <c r="D32" i="23"/>
  <c r="C18" i="23"/>
  <c r="C32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D31" i="21"/>
  <c r="E31" i="21"/>
  <c r="F31" i="21"/>
  <c r="G31" i="21"/>
  <c r="H31" i="21"/>
  <c r="C31" i="21"/>
  <c r="D18" i="21"/>
  <c r="D32" i="21"/>
  <c r="E18" i="21"/>
  <c r="E32" i="21"/>
  <c r="F18" i="21"/>
  <c r="F32" i="21"/>
  <c r="G18" i="21"/>
  <c r="G32" i="21"/>
  <c r="H18" i="21"/>
  <c r="H32" i="21"/>
  <c r="C18" i="21"/>
  <c r="C32" i="21"/>
  <c r="I26" i="21"/>
  <c r="I6" i="21"/>
  <c r="I7" i="21"/>
  <c r="I8" i="21"/>
  <c r="I9" i="21"/>
  <c r="I10" i="21"/>
  <c r="I11" i="21"/>
  <c r="I13" i="21"/>
  <c r="I14" i="21"/>
  <c r="I15" i="21"/>
  <c r="I16" i="21"/>
  <c r="I17" i="21"/>
  <c r="I12" i="21"/>
  <c r="I19" i="21"/>
  <c r="I31" i="21"/>
  <c r="J19" i="21"/>
  <c r="I20" i="21"/>
  <c r="I21" i="21"/>
  <c r="I22" i="21"/>
  <c r="I23" i="21"/>
  <c r="I24" i="21"/>
  <c r="I25" i="21"/>
  <c r="I27" i="21"/>
  <c r="I28" i="21"/>
  <c r="I29" i="21"/>
  <c r="I30" i="21"/>
  <c r="K32" i="21"/>
  <c r="I5" i="21"/>
  <c r="I18" i="21"/>
  <c r="C17" i="20"/>
  <c r="D30" i="20"/>
  <c r="D42" i="20"/>
  <c r="H12" i="20"/>
  <c r="H25" i="20"/>
  <c r="H38" i="20"/>
  <c r="D17" i="20"/>
  <c r="D43" i="20"/>
  <c r="J43" i="20"/>
  <c r="H5" i="20"/>
  <c r="H17" i="20"/>
  <c r="H6" i="20"/>
  <c r="H7" i="20"/>
  <c r="H8" i="20"/>
  <c r="H9" i="20"/>
  <c r="H10" i="20"/>
  <c r="H11" i="20"/>
  <c r="H13" i="20"/>
  <c r="H14" i="20"/>
  <c r="H15" i="20"/>
  <c r="H16" i="20"/>
  <c r="H18" i="20"/>
  <c r="H30" i="20"/>
  <c r="I18" i="20"/>
  <c r="H19" i="20"/>
  <c r="H20" i="20"/>
  <c r="H21" i="20"/>
  <c r="H22" i="20"/>
  <c r="H23" i="20"/>
  <c r="H24" i="20"/>
  <c r="H26" i="20"/>
  <c r="H27" i="20"/>
  <c r="H28" i="20"/>
  <c r="H29" i="20"/>
  <c r="H31" i="20"/>
  <c r="H32" i="20"/>
  <c r="H33" i="20"/>
  <c r="H34" i="20"/>
  <c r="H35" i="20"/>
  <c r="H36" i="20"/>
  <c r="H37" i="20"/>
  <c r="H39" i="20"/>
  <c r="H40" i="20"/>
  <c r="H41" i="20"/>
  <c r="H42" i="20"/>
  <c r="I31" i="20"/>
  <c r="G17" i="20"/>
  <c r="G30" i="20"/>
  <c r="G42" i="20"/>
  <c r="G43" i="20"/>
  <c r="F17" i="20"/>
  <c r="F30" i="20"/>
  <c r="F42" i="20"/>
  <c r="F43" i="20"/>
  <c r="E17" i="20"/>
  <c r="E30" i="20"/>
  <c r="E42" i="20"/>
  <c r="E43" i="20"/>
  <c r="C30" i="20"/>
  <c r="C42" i="20"/>
  <c r="C43" i="20"/>
  <c r="I31" i="23"/>
  <c r="J19" i="23"/>
  <c r="I18" i="23"/>
  <c r="I32" i="23"/>
  <c r="J32" i="23"/>
  <c r="J5" i="23"/>
  <c r="H43" i="20"/>
  <c r="I43" i="20"/>
  <c r="I5" i="20"/>
  <c r="I32" i="21"/>
  <c r="J32" i="21"/>
  <c r="J5" i="21"/>
</calcChain>
</file>

<file path=xl/sharedStrings.xml><?xml version="1.0" encoding="utf-8"?>
<sst xmlns="http://schemas.openxmlformats.org/spreadsheetml/2006/main" count="148" uniqueCount="55">
  <si>
    <t>ĐỐI TƯỢNG
ĐƯỢC MIỄN GIẢM</t>
  </si>
  <si>
    <t>NĂM HỌC</t>
  </si>
  <si>
    <t>BẬC 
ĐÀO TẠO</t>
  </si>
  <si>
    <t>CỘNG</t>
  </si>
  <si>
    <t>TỔNG CỘNG TOÀN TRƯỜNG</t>
  </si>
  <si>
    <t>Trung 
cấp 
chuyên 
nghiệp</t>
  </si>
  <si>
    <t>TS
M&amp;G</t>
  </si>
  <si>
    <t>Chiếm
%</t>
  </si>
  <si>
    <t>HSSV học các ngành nghề nặng nhọc, độc hại theo danh mục Bộ LĐ-TB&amp;XH qui định</t>
  </si>
  <si>
    <t>HSSV Con gia đình hoạt động kháng chiến bị nhiễm chất độc hóa học</t>
  </si>
  <si>
    <t>HSSV mồ côi cả cha lẫn mẹ không nơi nương tựa</t>
  </si>
  <si>
    <t>HSSV là Con TB 1/4; 2/4; 2/8; 3/4; 4/4 và Con BB 2/3; 3/3 &amp; MSLĐ</t>
  </si>
  <si>
    <t>HSSV có hoàn cảnh đặc biệt khó khăn</t>
  </si>
  <si>
    <t>HSSV Con, Em CB-GV-NV trường</t>
  </si>
  <si>
    <t>HSSV Bị tàn tật, khuyết tật có khó khăn về kinh tế, hoàn cảnh đặc biệt vượt khó học tập</t>
  </si>
  <si>
    <t>Phụ lục 2</t>
  </si>
  <si>
    <t>TỔNG SỐ
HSSV
vào học</t>
  </si>
  <si>
    <t>Học sinh tốt nghiệp THCS học tiếp lên trình độ TCCN - Trung cấp nghề</t>
  </si>
  <si>
    <t>Trung 
cấp 
nghề 
&amp; 
Cao 
đẳng 
nghề</t>
  </si>
  <si>
    <t xml:space="preserve">Cao 
đẳng 
chuyên
nghiệp
&amp;
Liên 
thông
Cao
đẳng
</t>
  </si>
  <si>
    <t>HSSV Con CN-VC-MSLĐ</t>
  </si>
  <si>
    <t>THỐNG KÊ HỌC SINH, SINH VIÊN ĐƯỢC MIỄN, GIẢM HỌC PHÍ 
NĂM HỌC 2016-2017</t>
  </si>
  <si>
    <t>HSSV Thuộc hộ nghèo, cận nghèo TP Hồ Chí Minh</t>
  </si>
  <si>
    <t>Dân tộc thiểu số thuộc hộ nghèo và hộ cận nghèo theo qui định</t>
  </si>
  <si>
    <t>Dân tộc thiểu số rất ít người, ở vùng có điều kiện KT-XH_ĐBKK</t>
  </si>
  <si>
    <t>BỔ SUNG HK</t>
  </si>
  <si>
    <t>DỰ KIẾN</t>
  </si>
  <si>
    <t>Tổng số tiền MGHP 2016-2017 =</t>
  </si>
  <si>
    <t xml:space="preserve">Trung 
cấp </t>
  </si>
  <si>
    <t xml:space="preserve">Cao 
đẳng 
&amp;
Liên 
thông
Cao
đẳng
</t>
  </si>
  <si>
    <t>HSSV là thành viên hộ nghèo nhóm 1, 2 thuộc chuẩn nghèo TP Hồ Chí Minh</t>
  </si>
  <si>
    <t>HSSV Thuộc hộ nghèo, cận nghèo TP.Hồ Chí Minh (HK thường trú và TT.KT3)</t>
  </si>
  <si>
    <t>DTTS thuộc hộ nghèo nhóm 1, 2, 3a và hộ cận nghèo theo quy định của TTg</t>
  </si>
  <si>
    <t>Dân tộc thiểu số (Ko phải DT rất ít người) ở vùng có điều kiện KT-XH-ĐBKK</t>
  </si>
  <si>
    <t>Dân tộc thiểu số rất ít người, ở vùng có điều kiện KT-XH-ĐBKK</t>
  </si>
  <si>
    <t>HSSV Bị tàn tật, khuyết tật thuộc diện hộ nghèo, CN theo quy định của TTg</t>
  </si>
  <si>
    <t>Tổng số tiền MGHP 2017-2018 =</t>
  </si>
  <si>
    <t>THỐNG KÊ HSSV ĐƯỢC MIỄN, GIẢM HỌC PHÍ NĂM HỌC 2017-2018</t>
  </si>
  <si>
    <t>BẬC 
ĐT</t>
  </si>
  <si>
    <t>TỔNG SỐ
HSSV</t>
  </si>
  <si>
    <t>THỐNG KÊ HSSV ĐƯỢC MIỄN, GIẢM HỌC PHÍ NĂM HỌC 2018-2019</t>
  </si>
  <si>
    <t>Tổng số tiền MGHP 2018-2019 =</t>
  </si>
  <si>
    <t>2016CĐN</t>
  </si>
  <si>
    <t>2016CĐ</t>
  </si>
  <si>
    <t>2017C1</t>
  </si>
  <si>
    <t>2018C1</t>
  </si>
  <si>
    <t>2016TC</t>
  </si>
  <si>
    <t>2016TCN</t>
  </si>
  <si>
    <t>2017T4</t>
  </si>
  <si>
    <t>2018T4</t>
  </si>
  <si>
    <t>2018T2</t>
  </si>
  <si>
    <t>Cộng</t>
  </si>
  <si>
    <t>HKI</t>
  </si>
  <si>
    <t>BỔ SUNG HKII</t>
  </si>
  <si>
    <t>Số tiền P.KH-TC chưa cung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</si>
</sst>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87" formatCode="&quot;\&quot;#,##0;[Red]&quot;\&quot;\-#,##0"/>
    <numFmt numFmtId="188" formatCode="&quot;\&quot;#,##0.00;[Red]&quot;\&quot;\-#,##0.00"/>
    <numFmt numFmtId="189" formatCode="\$#,##0\ ;\(\$#,##0\)"/>
    <numFmt numFmtId="190" formatCode="&quot;\&quot;#,##0;[Red]&quot;\&quot;&quot;\&quot;\-#,##0"/>
    <numFmt numFmtId="191" formatCode="&quot;\&quot;#,##0.00;[Red]&quot;\&quot;&quot;\&quot;&quot;\&quot;&quot;\&quot;&quot;\&quot;&quot;\&quot;\-#,##0.00"/>
    <numFmt numFmtId="193" formatCode="_(* #,##0_);_(* \(#,##0\);_(* &quot;-&quot;??_);_(@_)"/>
  </numFmts>
  <fonts count="28">
    <font>
      <sz val="11"/>
      <name val="VNI-Times"/>
    </font>
    <font>
      <sz val="11"/>
      <name val="VNI-Times"/>
    </font>
    <font>
      <sz val="8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6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  <font>
      <sz val="11"/>
      <color indexed="9"/>
      <name val="Times New Roman"/>
      <family val="1"/>
    </font>
    <font>
      <i/>
      <sz val="11"/>
      <name val="Times New Roman"/>
      <family val="1"/>
    </font>
    <font>
      <sz val="11"/>
      <color indexed="8"/>
      <name val="Times New Roman"/>
      <family val="1"/>
    </font>
    <font>
      <b/>
      <sz val="11"/>
      <color indexed="9"/>
      <name val="Times New Roman"/>
      <family val="1"/>
    </font>
    <font>
      <b/>
      <sz val="14"/>
      <color indexed="8"/>
      <name val="Times New Roman"/>
      <family val="1"/>
    </font>
    <font>
      <b/>
      <sz val="11"/>
      <name val="Times New Roman"/>
      <family val="1"/>
    </font>
    <font>
      <sz val="8"/>
      <color indexed="8"/>
      <name val="Times New Roman"/>
      <family val="1"/>
    </font>
    <font>
      <b/>
      <sz val="13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3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90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8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10" fillId="0" borderId="0"/>
    <xf numFmtId="0" fontId="4" fillId="0" borderId="0"/>
  </cellStyleXfs>
  <cellXfs count="59">
    <xf numFmtId="0" fontId="0" fillId="0" borderId="0" xfId="0"/>
    <xf numFmtId="0" fontId="4" fillId="0" borderId="0" xfId="20"/>
    <xf numFmtId="0" fontId="0" fillId="0" borderId="0" xfId="0" applyProtection="1">
      <protection locked="0"/>
    </xf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2" fillId="0" borderId="0" xfId="0" applyFont="1"/>
    <xf numFmtId="2" fontId="15" fillId="0" borderId="2" xfId="0" applyNumberFormat="1" applyFont="1" applyBorder="1" applyAlignment="1">
      <alignment horizontal="center" vertical="center"/>
    </xf>
    <xf numFmtId="9" fontId="16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2" fontId="12" fillId="0" borderId="0" xfId="0" applyNumberFormat="1" applyFont="1"/>
    <xf numFmtId="0" fontId="18" fillId="0" borderId="2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7" fillId="2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1" fillId="0" borderId="2" xfId="0" applyFont="1" applyBorder="1" applyAlignment="1"/>
    <xf numFmtId="14" fontId="25" fillId="0" borderId="2" xfId="0" applyNumberFormat="1" applyFont="1" applyBorder="1" applyAlignment="1"/>
    <xf numFmtId="0" fontId="12" fillId="0" borderId="0" xfId="0" applyFont="1" applyAlignment="1">
      <alignment horizontal="right"/>
    </xf>
    <xf numFmtId="0" fontId="24" fillId="0" borderId="0" xfId="0" applyFont="1" applyAlignment="1">
      <alignment horizontal="right"/>
    </xf>
    <xf numFmtId="0" fontId="24" fillId="0" borderId="0" xfId="0" applyFont="1"/>
    <xf numFmtId="0" fontId="16" fillId="0" borderId="3" xfId="0" applyFont="1" applyBorder="1" applyAlignment="1">
      <alignment vertical="center"/>
    </xf>
    <xf numFmtId="2" fontId="27" fillId="0" borderId="0" xfId="0" applyNumberFormat="1" applyFont="1"/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7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right"/>
    </xf>
    <xf numFmtId="0" fontId="13" fillId="0" borderId="9" xfId="0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93" fontId="23" fillId="0" borderId="4" xfId="1" applyNumberFormat="1" applyFont="1" applyBorder="1" applyAlignment="1">
      <alignment horizontal="center" vertical="center"/>
    </xf>
    <xf numFmtId="193" fontId="23" fillId="0" borderId="9" xfId="1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193" fontId="23" fillId="0" borderId="3" xfId="1" applyNumberFormat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2" fontId="26" fillId="0" borderId="5" xfId="0" applyNumberFormat="1" applyFont="1" applyBorder="1" applyAlignment="1">
      <alignment horizontal="center" vertical="center"/>
    </xf>
    <xf numFmtId="2" fontId="26" fillId="0" borderId="6" xfId="0" applyNumberFormat="1" applyFont="1" applyBorder="1" applyAlignment="1">
      <alignment horizontal="center" vertical="center"/>
    </xf>
    <xf numFmtId="2" fontId="26" fillId="0" borderId="7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</cellXfs>
  <cellStyles count="21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3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view="pageBreakPreview" topLeftCell="A28" zoomScaleNormal="100" workbookViewId="0">
      <selection activeCell="G45" sqref="G45"/>
    </sheetView>
  </sheetViews>
  <sheetFormatPr defaultRowHeight="15"/>
  <cols>
    <col min="1" max="1" width="8.625" style="6" customWidth="1"/>
    <col min="2" max="2" width="28.625" style="6" customWidth="1"/>
    <col min="3" max="3" width="6.625" style="6" customWidth="1"/>
    <col min="4" max="5" width="4.625" style="6" customWidth="1"/>
    <col min="6" max="8" width="6.625" style="6" customWidth="1"/>
    <col min="9" max="9" width="7.625" style="6" customWidth="1"/>
    <col min="10" max="10" width="9.625" style="6" customWidth="1"/>
    <col min="11" max="11" width="13.625" style="6" customWidth="1"/>
    <col min="12" max="16384" width="9" style="6"/>
  </cols>
  <sheetData>
    <row r="1" spans="1:10" ht="20.100000000000001" customHeight="1">
      <c r="A1" s="18" t="s">
        <v>26</v>
      </c>
      <c r="J1" s="16" t="s">
        <v>15</v>
      </c>
    </row>
    <row r="2" spans="1:10" s="3" customFormat="1" ht="50.1" customHeight="1">
      <c r="A2" s="41" t="s">
        <v>21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s="4" customFormat="1" ht="20.100000000000001" customHeight="1">
      <c r="A3" s="26" t="s">
        <v>2</v>
      </c>
      <c r="B3" s="43" t="s">
        <v>0</v>
      </c>
      <c r="C3" s="27" t="s">
        <v>1</v>
      </c>
      <c r="D3" s="27"/>
      <c r="E3" s="27"/>
      <c r="F3" s="45" t="s">
        <v>25</v>
      </c>
      <c r="G3" s="46"/>
      <c r="H3" s="26" t="s">
        <v>6</v>
      </c>
      <c r="I3" s="26" t="s">
        <v>7</v>
      </c>
      <c r="J3" s="26" t="s">
        <v>16</v>
      </c>
    </row>
    <row r="4" spans="1:10" s="4" customFormat="1" ht="20.100000000000001" customHeight="1">
      <c r="A4" s="27"/>
      <c r="B4" s="44"/>
      <c r="C4" s="8">
        <v>1</v>
      </c>
      <c r="D4" s="8">
        <v>0.7</v>
      </c>
      <c r="E4" s="8">
        <v>0.5</v>
      </c>
      <c r="F4" s="8">
        <v>1</v>
      </c>
      <c r="G4" s="8">
        <v>0.5</v>
      </c>
      <c r="H4" s="27"/>
      <c r="I4" s="27"/>
      <c r="J4" s="27"/>
    </row>
    <row r="5" spans="1:10" s="3" customFormat="1" ht="26.1" customHeight="1">
      <c r="A5" s="49" t="s">
        <v>5</v>
      </c>
      <c r="B5" s="11" t="s">
        <v>11</v>
      </c>
      <c r="C5" s="13">
        <v>4</v>
      </c>
      <c r="D5" s="13"/>
      <c r="E5" s="13"/>
      <c r="F5" s="13"/>
      <c r="G5" s="13"/>
      <c r="H5" s="14">
        <f t="shared" ref="H5:H16" si="0">SUM(C5:G5)</f>
        <v>4</v>
      </c>
      <c r="I5" s="28">
        <f>H17*100/J5</f>
        <v>38.491048593350385</v>
      </c>
      <c r="J5" s="31">
        <v>782</v>
      </c>
    </row>
    <row r="6" spans="1:10" s="3" customFormat="1" ht="26.1" customHeight="1">
      <c r="A6" s="50"/>
      <c r="B6" s="11" t="s">
        <v>9</v>
      </c>
      <c r="C6" s="13"/>
      <c r="D6" s="13"/>
      <c r="E6" s="13"/>
      <c r="F6" s="13"/>
      <c r="G6" s="13"/>
      <c r="H6" s="14">
        <f t="shared" si="0"/>
        <v>0</v>
      </c>
      <c r="I6" s="29"/>
      <c r="J6" s="32"/>
    </row>
    <row r="7" spans="1:10" s="3" customFormat="1" ht="26.1" customHeight="1">
      <c r="A7" s="50"/>
      <c r="B7" s="11" t="s">
        <v>10</v>
      </c>
      <c r="C7" s="13">
        <v>1</v>
      </c>
      <c r="D7" s="13"/>
      <c r="E7" s="13"/>
      <c r="F7" s="13"/>
      <c r="G7" s="13"/>
      <c r="H7" s="14">
        <f t="shared" si="0"/>
        <v>1</v>
      </c>
      <c r="I7" s="29"/>
      <c r="J7" s="32"/>
    </row>
    <row r="8" spans="1:10" s="3" customFormat="1" ht="38.1" customHeight="1">
      <c r="A8" s="50"/>
      <c r="B8" s="11" t="s">
        <v>14</v>
      </c>
      <c r="C8" s="13"/>
      <c r="D8" s="13"/>
      <c r="E8" s="13"/>
      <c r="F8" s="13"/>
      <c r="G8" s="13"/>
      <c r="H8" s="14">
        <f t="shared" si="0"/>
        <v>0</v>
      </c>
      <c r="I8" s="29"/>
      <c r="J8" s="32"/>
    </row>
    <row r="9" spans="1:10" s="3" customFormat="1" ht="25.5">
      <c r="A9" s="50"/>
      <c r="B9" s="11" t="s">
        <v>23</v>
      </c>
      <c r="C9" s="13"/>
      <c r="D9" s="13"/>
      <c r="E9" s="13"/>
      <c r="F9" s="13"/>
      <c r="G9" s="13"/>
      <c r="H9" s="14">
        <f t="shared" si="0"/>
        <v>0</v>
      </c>
      <c r="I9" s="29"/>
      <c r="J9" s="32"/>
    </row>
    <row r="10" spans="1:10" s="3" customFormat="1" ht="25.5">
      <c r="A10" s="50"/>
      <c r="B10" s="11" t="s">
        <v>24</v>
      </c>
      <c r="C10" s="13"/>
      <c r="D10" s="13"/>
      <c r="E10" s="13"/>
      <c r="F10" s="13"/>
      <c r="G10" s="13"/>
      <c r="H10" s="14">
        <f t="shared" si="0"/>
        <v>0</v>
      </c>
      <c r="I10" s="29"/>
      <c r="J10" s="32"/>
    </row>
    <row r="11" spans="1:10" s="3" customFormat="1" ht="38.1" customHeight="1">
      <c r="A11" s="50"/>
      <c r="B11" s="11" t="s">
        <v>8</v>
      </c>
      <c r="C11" s="13"/>
      <c r="D11" s="13"/>
      <c r="E11" s="13"/>
      <c r="F11" s="13"/>
      <c r="G11" s="13"/>
      <c r="H11" s="14">
        <f t="shared" si="0"/>
        <v>0</v>
      </c>
      <c r="I11" s="29"/>
      <c r="J11" s="32"/>
    </row>
    <row r="12" spans="1:10" s="3" customFormat="1" ht="25.5">
      <c r="A12" s="50"/>
      <c r="B12" s="11" t="s">
        <v>22</v>
      </c>
      <c r="C12" s="13"/>
      <c r="D12" s="13"/>
      <c r="E12" s="13"/>
      <c r="F12" s="13"/>
      <c r="G12" s="13"/>
      <c r="H12" s="14">
        <f t="shared" si="0"/>
        <v>0</v>
      </c>
      <c r="I12" s="29"/>
      <c r="J12" s="32"/>
    </row>
    <row r="13" spans="1:10" s="3" customFormat="1" ht="26.1" customHeight="1">
      <c r="A13" s="50"/>
      <c r="B13" s="11" t="s">
        <v>17</v>
      </c>
      <c r="C13" s="13">
        <v>296</v>
      </c>
      <c r="D13" s="13"/>
      <c r="E13" s="13"/>
      <c r="F13" s="13"/>
      <c r="G13" s="13"/>
      <c r="H13" s="14">
        <f t="shared" si="0"/>
        <v>296</v>
      </c>
      <c r="I13" s="29"/>
      <c r="J13" s="32"/>
    </row>
    <row r="14" spans="1:10" s="3" customFormat="1" ht="18" customHeight="1">
      <c r="A14" s="50"/>
      <c r="B14" s="11" t="s">
        <v>20</v>
      </c>
      <c r="C14" s="13"/>
      <c r="D14" s="13"/>
      <c r="E14" s="13"/>
      <c r="F14" s="13"/>
      <c r="G14" s="13"/>
      <c r="H14" s="14">
        <f t="shared" si="0"/>
        <v>0</v>
      </c>
      <c r="I14" s="29"/>
      <c r="J14" s="32"/>
    </row>
    <row r="15" spans="1:10" s="3" customFormat="1" ht="18" customHeight="1">
      <c r="A15" s="50"/>
      <c r="B15" s="11" t="s">
        <v>13</v>
      </c>
      <c r="C15" s="13"/>
      <c r="D15" s="13"/>
      <c r="E15" s="13"/>
      <c r="F15" s="13"/>
      <c r="G15" s="13"/>
      <c r="H15" s="14">
        <f t="shared" si="0"/>
        <v>0</v>
      </c>
      <c r="I15" s="29"/>
      <c r="J15" s="32"/>
    </row>
    <row r="16" spans="1:10" s="3" customFormat="1" ht="18" customHeight="1">
      <c r="A16" s="50"/>
      <c r="B16" s="12" t="s">
        <v>12</v>
      </c>
      <c r="C16" s="9"/>
      <c r="D16" s="9"/>
      <c r="E16" s="13"/>
      <c r="F16" s="9"/>
      <c r="G16" s="9"/>
      <c r="H16" s="14">
        <f t="shared" si="0"/>
        <v>0</v>
      </c>
      <c r="I16" s="29"/>
      <c r="J16" s="32"/>
    </row>
    <row r="17" spans="1:10" s="3" customFormat="1" ht="20.100000000000001" customHeight="1">
      <c r="A17" s="34" t="s">
        <v>3</v>
      </c>
      <c r="B17" s="35"/>
      <c r="C17" s="14">
        <f t="shared" ref="C17:H17" si="1">SUM(C5:C16)</f>
        <v>301</v>
      </c>
      <c r="D17" s="14">
        <f t="shared" si="1"/>
        <v>0</v>
      </c>
      <c r="E17" s="14">
        <f t="shared" si="1"/>
        <v>0</v>
      </c>
      <c r="F17" s="14">
        <f t="shared" si="1"/>
        <v>0</v>
      </c>
      <c r="G17" s="14">
        <f t="shared" si="1"/>
        <v>0</v>
      </c>
      <c r="H17" s="14">
        <f t="shared" si="1"/>
        <v>301</v>
      </c>
      <c r="I17" s="30"/>
      <c r="J17" s="33"/>
    </row>
    <row r="18" spans="1:10" s="3" customFormat="1" ht="26.1" customHeight="1">
      <c r="A18" s="49" t="s">
        <v>18</v>
      </c>
      <c r="B18" s="11" t="s">
        <v>11</v>
      </c>
      <c r="C18" s="13">
        <v>2</v>
      </c>
      <c r="D18" s="13"/>
      <c r="E18" s="13"/>
      <c r="F18" s="13"/>
      <c r="G18" s="13"/>
      <c r="H18" s="14">
        <f t="shared" ref="H18:H29" si="2">SUM(C18:G18)</f>
        <v>2</v>
      </c>
      <c r="I18" s="28">
        <f>H30*100/J18</f>
        <v>78.333333333333329</v>
      </c>
      <c r="J18" s="31">
        <v>1260</v>
      </c>
    </row>
    <row r="19" spans="1:10" s="3" customFormat="1" ht="26.1" customHeight="1">
      <c r="A19" s="50"/>
      <c r="B19" s="11" t="s">
        <v>9</v>
      </c>
      <c r="C19" s="13"/>
      <c r="D19" s="13"/>
      <c r="E19" s="13"/>
      <c r="F19" s="13"/>
      <c r="G19" s="13"/>
      <c r="H19" s="14">
        <f t="shared" si="2"/>
        <v>0</v>
      </c>
      <c r="I19" s="29"/>
      <c r="J19" s="32"/>
    </row>
    <row r="20" spans="1:10" s="3" customFormat="1" ht="26.1" customHeight="1">
      <c r="A20" s="50"/>
      <c r="B20" s="11" t="s">
        <v>10</v>
      </c>
      <c r="C20" s="13"/>
      <c r="D20" s="13"/>
      <c r="E20" s="13"/>
      <c r="F20" s="13"/>
      <c r="G20" s="13"/>
      <c r="H20" s="14">
        <f t="shared" si="2"/>
        <v>0</v>
      </c>
      <c r="I20" s="29"/>
      <c r="J20" s="32"/>
    </row>
    <row r="21" spans="1:10" s="3" customFormat="1" ht="38.1" customHeight="1">
      <c r="A21" s="50"/>
      <c r="B21" s="11" t="s">
        <v>14</v>
      </c>
      <c r="C21" s="13">
        <v>1</v>
      </c>
      <c r="D21" s="13"/>
      <c r="E21" s="13"/>
      <c r="F21" s="13"/>
      <c r="G21" s="13"/>
      <c r="H21" s="14">
        <f t="shared" si="2"/>
        <v>1</v>
      </c>
      <c r="I21" s="29"/>
      <c r="J21" s="32"/>
    </row>
    <row r="22" spans="1:10" s="3" customFormat="1" ht="25.5">
      <c r="A22" s="50"/>
      <c r="B22" s="11" t="s">
        <v>23</v>
      </c>
      <c r="C22" s="13"/>
      <c r="D22" s="13"/>
      <c r="E22" s="13"/>
      <c r="F22" s="13"/>
      <c r="G22" s="13"/>
      <c r="H22" s="14">
        <f t="shared" si="2"/>
        <v>0</v>
      </c>
      <c r="I22" s="29"/>
      <c r="J22" s="32"/>
    </row>
    <row r="23" spans="1:10" s="3" customFormat="1" ht="25.5">
      <c r="A23" s="50"/>
      <c r="B23" s="11" t="s">
        <v>24</v>
      </c>
      <c r="C23" s="13"/>
      <c r="D23" s="13"/>
      <c r="E23" s="13"/>
      <c r="F23" s="13"/>
      <c r="G23" s="13"/>
      <c r="H23" s="14">
        <f t="shared" si="2"/>
        <v>0</v>
      </c>
      <c r="I23" s="29"/>
      <c r="J23" s="32"/>
    </row>
    <row r="24" spans="1:10" s="3" customFormat="1" ht="38.1" customHeight="1">
      <c r="A24" s="50"/>
      <c r="B24" s="11" t="s">
        <v>8</v>
      </c>
      <c r="C24" s="13"/>
      <c r="D24" s="13"/>
      <c r="E24" s="13"/>
      <c r="F24" s="13"/>
      <c r="G24" s="13"/>
      <c r="H24" s="14">
        <f t="shared" si="2"/>
        <v>0</v>
      </c>
      <c r="I24" s="29"/>
      <c r="J24" s="32"/>
    </row>
    <row r="25" spans="1:10" s="3" customFormat="1" ht="25.5">
      <c r="A25" s="50"/>
      <c r="B25" s="11" t="s">
        <v>22</v>
      </c>
      <c r="C25" s="13"/>
      <c r="D25" s="13"/>
      <c r="E25" s="13"/>
      <c r="F25" s="13"/>
      <c r="G25" s="13"/>
      <c r="H25" s="14">
        <f t="shared" si="2"/>
        <v>0</v>
      </c>
      <c r="I25" s="29"/>
      <c r="J25" s="32"/>
    </row>
    <row r="26" spans="1:10" s="3" customFormat="1" ht="26.1" customHeight="1">
      <c r="A26" s="50"/>
      <c r="B26" s="11" t="s">
        <v>17</v>
      </c>
      <c r="C26" s="13">
        <v>984</v>
      </c>
      <c r="D26" s="13"/>
      <c r="E26" s="13"/>
      <c r="F26" s="13"/>
      <c r="G26" s="13"/>
      <c r="H26" s="14">
        <f t="shared" si="2"/>
        <v>984</v>
      </c>
      <c r="I26" s="29"/>
      <c r="J26" s="32"/>
    </row>
    <row r="27" spans="1:10" s="3" customFormat="1" ht="18" customHeight="1">
      <c r="A27" s="50"/>
      <c r="B27" s="11" t="s">
        <v>20</v>
      </c>
      <c r="C27" s="13"/>
      <c r="D27" s="13"/>
      <c r="E27" s="13"/>
      <c r="F27" s="13"/>
      <c r="G27" s="13"/>
      <c r="H27" s="14">
        <f t="shared" si="2"/>
        <v>0</v>
      </c>
      <c r="I27" s="29"/>
      <c r="J27" s="32"/>
    </row>
    <row r="28" spans="1:10" s="3" customFormat="1" ht="18" customHeight="1">
      <c r="A28" s="50"/>
      <c r="B28" s="11" t="s">
        <v>13</v>
      </c>
      <c r="C28" s="13"/>
      <c r="D28" s="13"/>
      <c r="E28" s="13"/>
      <c r="F28" s="13"/>
      <c r="G28" s="13"/>
      <c r="H28" s="14">
        <f t="shared" si="2"/>
        <v>0</v>
      </c>
      <c r="I28" s="29"/>
      <c r="J28" s="32"/>
    </row>
    <row r="29" spans="1:10" s="3" customFormat="1" ht="18" customHeight="1">
      <c r="A29" s="50"/>
      <c r="B29" s="12" t="s">
        <v>12</v>
      </c>
      <c r="C29" s="9"/>
      <c r="D29" s="9"/>
      <c r="E29" s="13"/>
      <c r="F29" s="9"/>
      <c r="G29" s="9"/>
      <c r="H29" s="14">
        <f t="shared" si="2"/>
        <v>0</v>
      </c>
      <c r="I29" s="29"/>
      <c r="J29" s="32"/>
    </row>
    <row r="30" spans="1:10" s="3" customFormat="1" ht="20.100000000000001" customHeight="1">
      <c r="A30" s="34" t="s">
        <v>3</v>
      </c>
      <c r="B30" s="35"/>
      <c r="C30" s="14">
        <f t="shared" ref="C30:H30" si="3">SUM(C18:C29)</f>
        <v>987</v>
      </c>
      <c r="D30" s="14">
        <f t="shared" si="3"/>
        <v>0</v>
      </c>
      <c r="E30" s="14">
        <f t="shared" si="3"/>
        <v>0</v>
      </c>
      <c r="F30" s="14">
        <f t="shared" si="3"/>
        <v>0</v>
      </c>
      <c r="G30" s="14">
        <f t="shared" si="3"/>
        <v>0</v>
      </c>
      <c r="H30" s="14">
        <f t="shared" si="3"/>
        <v>987</v>
      </c>
      <c r="I30" s="30"/>
      <c r="J30" s="33"/>
    </row>
    <row r="31" spans="1:10" s="3" customFormat="1" ht="35.1" customHeight="1">
      <c r="A31" s="49" t="s">
        <v>19</v>
      </c>
      <c r="B31" s="11" t="s">
        <v>11</v>
      </c>
      <c r="C31" s="13">
        <v>28</v>
      </c>
      <c r="D31" s="13"/>
      <c r="E31" s="13"/>
      <c r="F31" s="13"/>
      <c r="G31" s="13"/>
      <c r="H31" s="14">
        <f t="shared" ref="H31:H40" si="4">SUM(C31:G31)</f>
        <v>28</v>
      </c>
      <c r="I31" s="28">
        <f>H42*100/J31</f>
        <v>1.1491935483870968</v>
      </c>
      <c r="J31" s="31">
        <v>4960</v>
      </c>
    </row>
    <row r="32" spans="1:10" s="3" customFormat="1" ht="35.1" customHeight="1">
      <c r="A32" s="50"/>
      <c r="B32" s="11" t="s">
        <v>9</v>
      </c>
      <c r="C32" s="13">
        <v>1</v>
      </c>
      <c r="D32" s="13"/>
      <c r="E32" s="13"/>
      <c r="F32" s="13"/>
      <c r="G32" s="13"/>
      <c r="H32" s="14">
        <f t="shared" si="4"/>
        <v>1</v>
      </c>
      <c r="I32" s="29"/>
      <c r="J32" s="32"/>
    </row>
    <row r="33" spans="1:10" s="3" customFormat="1" ht="35.1" customHeight="1">
      <c r="A33" s="50"/>
      <c r="B33" s="11" t="s">
        <v>10</v>
      </c>
      <c r="C33" s="13">
        <v>11</v>
      </c>
      <c r="D33" s="13"/>
      <c r="E33" s="13"/>
      <c r="F33" s="13"/>
      <c r="G33" s="13"/>
      <c r="H33" s="14">
        <f t="shared" si="4"/>
        <v>11</v>
      </c>
      <c r="I33" s="29"/>
      <c r="J33" s="32"/>
    </row>
    <row r="34" spans="1:10" s="3" customFormat="1" ht="45" customHeight="1">
      <c r="A34" s="50"/>
      <c r="B34" s="11" t="s">
        <v>14</v>
      </c>
      <c r="C34" s="13"/>
      <c r="D34" s="13"/>
      <c r="E34" s="13"/>
      <c r="F34" s="13"/>
      <c r="G34" s="13"/>
      <c r="H34" s="14">
        <f t="shared" si="4"/>
        <v>0</v>
      </c>
      <c r="I34" s="29"/>
      <c r="J34" s="32"/>
    </row>
    <row r="35" spans="1:10" s="3" customFormat="1" ht="35.1" customHeight="1">
      <c r="A35" s="50"/>
      <c r="B35" s="11" t="s">
        <v>23</v>
      </c>
      <c r="C35" s="13">
        <v>10</v>
      </c>
      <c r="D35" s="13"/>
      <c r="E35" s="13"/>
      <c r="F35" s="13"/>
      <c r="G35" s="13"/>
      <c r="H35" s="14">
        <f t="shared" si="4"/>
        <v>10</v>
      </c>
      <c r="I35" s="29"/>
      <c r="J35" s="32"/>
    </row>
    <row r="36" spans="1:10" s="3" customFormat="1" ht="35.1" customHeight="1">
      <c r="A36" s="50"/>
      <c r="B36" s="11" t="s">
        <v>24</v>
      </c>
      <c r="C36" s="13">
        <v>5</v>
      </c>
      <c r="D36" s="13"/>
      <c r="E36" s="13"/>
      <c r="F36" s="13"/>
      <c r="G36" s="13"/>
      <c r="H36" s="14">
        <f t="shared" si="4"/>
        <v>5</v>
      </c>
      <c r="I36" s="29"/>
      <c r="J36" s="32"/>
    </row>
    <row r="37" spans="1:10" s="3" customFormat="1" ht="45" customHeight="1">
      <c r="A37" s="50"/>
      <c r="B37" s="11" t="s">
        <v>8</v>
      </c>
      <c r="C37" s="13"/>
      <c r="D37" s="13"/>
      <c r="E37" s="13"/>
      <c r="F37" s="13"/>
      <c r="G37" s="13"/>
      <c r="H37" s="14">
        <f t="shared" si="4"/>
        <v>0</v>
      </c>
      <c r="I37" s="29"/>
      <c r="J37" s="32"/>
    </row>
    <row r="38" spans="1:10" s="3" customFormat="1" ht="35.1" customHeight="1">
      <c r="A38" s="50"/>
      <c r="B38" s="11" t="s">
        <v>22</v>
      </c>
      <c r="C38" s="13"/>
      <c r="D38" s="13"/>
      <c r="E38" s="13"/>
      <c r="F38" s="13"/>
      <c r="G38" s="13"/>
      <c r="H38" s="14">
        <f t="shared" si="4"/>
        <v>0</v>
      </c>
      <c r="I38" s="29"/>
      <c r="J38" s="32"/>
    </row>
    <row r="39" spans="1:10" s="3" customFormat="1" ht="30" customHeight="1">
      <c r="A39" s="50"/>
      <c r="B39" s="11" t="s">
        <v>20</v>
      </c>
      <c r="C39" s="13"/>
      <c r="D39" s="13"/>
      <c r="E39" s="13"/>
      <c r="F39" s="13"/>
      <c r="G39" s="13"/>
      <c r="H39" s="14">
        <f t="shared" si="4"/>
        <v>0</v>
      </c>
      <c r="I39" s="29"/>
      <c r="J39" s="32"/>
    </row>
    <row r="40" spans="1:10" s="3" customFormat="1" ht="30" customHeight="1">
      <c r="A40" s="50"/>
      <c r="B40" s="11" t="s">
        <v>13</v>
      </c>
      <c r="C40" s="13">
        <v>1</v>
      </c>
      <c r="D40" s="13"/>
      <c r="E40" s="13"/>
      <c r="F40" s="13"/>
      <c r="G40" s="13"/>
      <c r="H40" s="14">
        <f t="shared" si="4"/>
        <v>1</v>
      </c>
      <c r="I40" s="29"/>
      <c r="J40" s="32"/>
    </row>
    <row r="41" spans="1:10" s="3" customFormat="1" ht="30" customHeight="1">
      <c r="A41" s="50"/>
      <c r="B41" s="12" t="s">
        <v>12</v>
      </c>
      <c r="C41" s="9">
        <v>1</v>
      </c>
      <c r="D41" s="9"/>
      <c r="E41" s="13"/>
      <c r="F41" s="9"/>
      <c r="G41" s="9"/>
      <c r="H41" s="14">
        <f>SUM(C41:G41)</f>
        <v>1</v>
      </c>
      <c r="I41" s="29"/>
      <c r="J41" s="32"/>
    </row>
    <row r="42" spans="1:10" s="3" customFormat="1" ht="30" customHeight="1">
      <c r="A42" s="47" t="s">
        <v>3</v>
      </c>
      <c r="B42" s="48"/>
      <c r="C42" s="14">
        <f t="shared" ref="C42:H42" si="5">SUM(C31:C41)</f>
        <v>57</v>
      </c>
      <c r="D42" s="14">
        <f t="shared" si="5"/>
        <v>0</v>
      </c>
      <c r="E42" s="14">
        <f t="shared" si="5"/>
        <v>0</v>
      </c>
      <c r="F42" s="14">
        <f t="shared" si="5"/>
        <v>0</v>
      </c>
      <c r="G42" s="14">
        <f t="shared" si="5"/>
        <v>0</v>
      </c>
      <c r="H42" s="14">
        <f t="shared" si="5"/>
        <v>57</v>
      </c>
      <c r="I42" s="30"/>
      <c r="J42" s="33"/>
    </row>
    <row r="43" spans="1:10" s="3" customFormat="1" ht="30" customHeight="1">
      <c r="A43" s="47" t="s">
        <v>4</v>
      </c>
      <c r="B43" s="48"/>
      <c r="C43" s="14">
        <f t="shared" ref="C43:H43" si="6">SUM(C17,C30,C42)</f>
        <v>1345</v>
      </c>
      <c r="D43" s="14">
        <f t="shared" si="6"/>
        <v>0</v>
      </c>
      <c r="E43" s="14">
        <f t="shared" si="6"/>
        <v>0</v>
      </c>
      <c r="F43" s="14">
        <f t="shared" si="6"/>
        <v>0</v>
      </c>
      <c r="G43" s="14">
        <f t="shared" si="6"/>
        <v>0</v>
      </c>
      <c r="H43" s="14">
        <f t="shared" si="6"/>
        <v>1345</v>
      </c>
      <c r="I43" s="7">
        <f>H43*100/J43</f>
        <v>19.208797486432449</v>
      </c>
      <c r="J43" s="5">
        <f>SUM(J5:J42)</f>
        <v>7002</v>
      </c>
    </row>
    <row r="44" spans="1:10" ht="30" customHeight="1">
      <c r="A44" s="36" t="s">
        <v>27</v>
      </c>
      <c r="B44" s="37"/>
      <c r="C44" s="37"/>
      <c r="D44" s="37"/>
      <c r="E44" s="37"/>
      <c r="F44" s="38"/>
      <c r="G44" s="39">
        <v>7327407500</v>
      </c>
      <c r="H44" s="40"/>
      <c r="I44" s="40"/>
      <c r="J44" s="19"/>
    </row>
    <row r="45" spans="1:10" ht="20.100000000000001" customHeight="1">
      <c r="B45" s="10"/>
      <c r="E45" s="15"/>
      <c r="F45" s="15"/>
      <c r="G45" s="15"/>
      <c r="H45" s="15"/>
      <c r="I45" s="15"/>
      <c r="J45" s="17"/>
    </row>
    <row r="46" spans="1:10" ht="20.100000000000001" customHeight="1"/>
    <row r="47" spans="1:10" ht="20.100000000000001" customHeight="1">
      <c r="I47" s="10"/>
    </row>
    <row r="48" spans="1:10" ht="20.100000000000001" customHeight="1"/>
  </sheetData>
  <mergeCells count="23">
    <mergeCell ref="J31:J42"/>
    <mergeCell ref="A42:B42"/>
    <mergeCell ref="A5:A16"/>
    <mergeCell ref="I5:I17"/>
    <mergeCell ref="J5:J17"/>
    <mergeCell ref="A17:B17"/>
    <mergeCell ref="A18:A29"/>
    <mergeCell ref="A44:F44"/>
    <mergeCell ref="G44:I44"/>
    <mergeCell ref="A2:J2"/>
    <mergeCell ref="A3:A4"/>
    <mergeCell ref="B3:B4"/>
    <mergeCell ref="C3:E3"/>
    <mergeCell ref="F3:G3"/>
    <mergeCell ref="A43:B43"/>
    <mergeCell ref="A31:A41"/>
    <mergeCell ref="I31:I42"/>
    <mergeCell ref="H3:H4"/>
    <mergeCell ref="I3:I4"/>
    <mergeCell ref="J3:J4"/>
    <mergeCell ref="I18:I30"/>
    <mergeCell ref="J18:J30"/>
    <mergeCell ref="A30:B30"/>
  </mergeCells>
  <phoneticPr fontId="2" type="noConversion"/>
  <conditionalFormatting sqref="C31:G41 C5:G16 C18:G29">
    <cfRule type="cellIs" dxfId="2" priority="1" stopIfTrue="1" operator="notEqual">
      <formula>0</formula>
    </cfRule>
  </conditionalFormatting>
  <pageMargins left="0.74803149606299213" right="0.23622047244094491" top="0.51181102362204722" bottom="0.51181102362204722" header="0" footer="0.23622047244094491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view="pageBreakPreview" zoomScaleNormal="100" workbookViewId="0">
      <selection sqref="A1:IV65536"/>
    </sheetView>
  </sheetViews>
  <sheetFormatPr defaultRowHeight="15"/>
  <cols>
    <col min="1" max="1" width="6.625" style="6" customWidth="1"/>
    <col min="2" max="2" width="35.625" style="6" customWidth="1"/>
    <col min="3" max="3" width="5.625" style="6" customWidth="1"/>
    <col min="4" max="5" width="4.625" style="6" customWidth="1"/>
    <col min="6" max="6" width="5.625" style="6" customWidth="1"/>
    <col min="7" max="8" width="4.625" style="6" customWidth="1"/>
    <col min="9" max="10" width="6.625" style="6" customWidth="1"/>
    <col min="11" max="11" width="7.625" style="6" customWidth="1"/>
    <col min="12" max="12" width="13.625" style="6" customWidth="1"/>
    <col min="13" max="16384" width="9" style="6"/>
  </cols>
  <sheetData>
    <row r="1" spans="1:11" ht="15" customHeight="1">
      <c r="A1" s="18" t="s">
        <v>26</v>
      </c>
      <c r="J1" s="52" t="s">
        <v>15</v>
      </c>
      <c r="K1" s="52"/>
    </row>
    <row r="2" spans="1:11" s="3" customFormat="1" ht="30" customHeight="1">
      <c r="A2" s="41" t="s">
        <v>37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s="4" customFormat="1" ht="20.100000000000001" customHeight="1">
      <c r="A3" s="26" t="s">
        <v>38</v>
      </c>
      <c r="B3" s="43" t="s">
        <v>0</v>
      </c>
      <c r="C3" s="27" t="s">
        <v>1</v>
      </c>
      <c r="D3" s="27"/>
      <c r="E3" s="27"/>
      <c r="F3" s="45" t="s">
        <v>25</v>
      </c>
      <c r="G3" s="46"/>
      <c r="H3" s="46"/>
      <c r="I3" s="26" t="s">
        <v>6</v>
      </c>
      <c r="J3" s="26" t="s">
        <v>7</v>
      </c>
      <c r="K3" s="26" t="s">
        <v>39</v>
      </c>
    </row>
    <row r="4" spans="1:11" s="4" customFormat="1" ht="20.100000000000001" customHeight="1">
      <c r="A4" s="27"/>
      <c r="B4" s="44"/>
      <c r="C4" s="8">
        <v>1</v>
      </c>
      <c r="D4" s="8">
        <v>0.7</v>
      </c>
      <c r="E4" s="8">
        <v>0.5</v>
      </c>
      <c r="F4" s="8">
        <v>1</v>
      </c>
      <c r="G4" s="8">
        <v>0.7</v>
      </c>
      <c r="H4" s="8">
        <v>0.5</v>
      </c>
      <c r="I4" s="27"/>
      <c r="J4" s="27"/>
      <c r="K4" s="27"/>
    </row>
    <row r="5" spans="1:11" s="3" customFormat="1" ht="27" customHeight="1">
      <c r="A5" s="49" t="s">
        <v>28</v>
      </c>
      <c r="B5" s="11" t="s">
        <v>11</v>
      </c>
      <c r="C5" s="13">
        <v>1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4">
        <f t="shared" ref="I5:I17" si="0">SUM(C5:H5)</f>
        <v>1</v>
      </c>
      <c r="J5" s="28">
        <f>I18*100/K5</f>
        <v>86.013125512715334</v>
      </c>
      <c r="K5" s="31">
        <v>2438</v>
      </c>
    </row>
    <row r="6" spans="1:11" s="3" customFormat="1" ht="27" customHeight="1">
      <c r="A6" s="50"/>
      <c r="B6" s="11" t="s">
        <v>9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f t="shared" si="0"/>
        <v>0</v>
      </c>
      <c r="J6" s="29"/>
      <c r="K6" s="32"/>
    </row>
    <row r="7" spans="1:11" s="3" customFormat="1" ht="18" customHeight="1">
      <c r="A7" s="50"/>
      <c r="B7" s="11" t="s">
        <v>10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4">
        <f t="shared" si="0"/>
        <v>0</v>
      </c>
      <c r="J7" s="29"/>
      <c r="K7" s="32"/>
    </row>
    <row r="8" spans="1:11" s="3" customFormat="1" ht="27" customHeight="1">
      <c r="A8" s="50"/>
      <c r="B8" s="11" t="s">
        <v>35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4">
        <f t="shared" si="0"/>
        <v>0</v>
      </c>
      <c r="J8" s="29"/>
      <c r="K8" s="32"/>
    </row>
    <row r="9" spans="1:11" s="3" customFormat="1" ht="27" customHeight="1">
      <c r="A9" s="50"/>
      <c r="B9" s="11" t="s">
        <v>31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f t="shared" si="0"/>
        <v>0</v>
      </c>
      <c r="J9" s="29"/>
      <c r="K9" s="32"/>
    </row>
    <row r="10" spans="1:11" s="3" customFormat="1" ht="27" customHeight="1">
      <c r="A10" s="50"/>
      <c r="B10" s="11" t="s">
        <v>32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4">
        <f t="shared" si="0"/>
        <v>0</v>
      </c>
      <c r="J10" s="29"/>
      <c r="K10" s="32"/>
    </row>
    <row r="11" spans="1:11" s="3" customFormat="1" ht="27" customHeight="1">
      <c r="A11" s="50"/>
      <c r="B11" s="11" t="s">
        <v>34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4">
        <f t="shared" si="0"/>
        <v>0</v>
      </c>
      <c r="J11" s="29"/>
      <c r="K11" s="32"/>
    </row>
    <row r="12" spans="1:11" s="3" customFormat="1" ht="27" customHeight="1">
      <c r="A12" s="50"/>
      <c r="B12" s="11" t="s">
        <v>17</v>
      </c>
      <c r="C12" s="13">
        <v>2096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4">
        <f t="shared" si="0"/>
        <v>2096</v>
      </c>
      <c r="J12" s="29"/>
      <c r="K12" s="32"/>
    </row>
    <row r="13" spans="1:11" s="3" customFormat="1" ht="27" customHeight="1">
      <c r="A13" s="50"/>
      <c r="B13" s="11" t="s">
        <v>8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4">
        <f t="shared" si="0"/>
        <v>0</v>
      </c>
      <c r="J13" s="29"/>
      <c r="K13" s="32"/>
    </row>
    <row r="14" spans="1:11" s="3" customFormat="1" ht="27" customHeight="1">
      <c r="A14" s="50"/>
      <c r="B14" s="11" t="s">
        <v>33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4">
        <f t="shared" si="0"/>
        <v>0</v>
      </c>
      <c r="J14" s="29"/>
      <c r="K14" s="32"/>
    </row>
    <row r="15" spans="1:11" s="3" customFormat="1" ht="15.95" customHeight="1">
      <c r="A15" s="50"/>
      <c r="B15" s="11" t="s">
        <v>20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4">
        <f t="shared" si="0"/>
        <v>0</v>
      </c>
      <c r="J15" s="29"/>
      <c r="K15" s="32"/>
    </row>
    <row r="16" spans="1:11" s="3" customFormat="1" ht="15.95" customHeight="1">
      <c r="A16" s="50"/>
      <c r="B16" s="11" t="s">
        <v>13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4">
        <f t="shared" si="0"/>
        <v>0</v>
      </c>
      <c r="J16" s="29"/>
      <c r="K16" s="32"/>
    </row>
    <row r="17" spans="1:11" s="3" customFormat="1" ht="15.95" customHeight="1">
      <c r="A17" s="50"/>
      <c r="B17" s="12" t="s">
        <v>12</v>
      </c>
      <c r="C17" s="9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4">
        <f t="shared" si="0"/>
        <v>0</v>
      </c>
      <c r="J17" s="29"/>
      <c r="K17" s="32"/>
    </row>
    <row r="18" spans="1:11" s="3" customFormat="1" ht="18" customHeight="1">
      <c r="A18" s="34" t="s">
        <v>3</v>
      </c>
      <c r="B18" s="35"/>
      <c r="C18" s="14">
        <f>SUM(C5:C17)</f>
        <v>2097</v>
      </c>
      <c r="D18" s="14">
        <f t="shared" ref="D18:I18" si="1">SUM(D5:D17)</f>
        <v>0</v>
      </c>
      <c r="E18" s="14">
        <f t="shared" si="1"/>
        <v>0</v>
      </c>
      <c r="F18" s="14">
        <f t="shared" si="1"/>
        <v>0</v>
      </c>
      <c r="G18" s="14">
        <f t="shared" si="1"/>
        <v>0</v>
      </c>
      <c r="H18" s="14">
        <f t="shared" si="1"/>
        <v>0</v>
      </c>
      <c r="I18" s="14">
        <f t="shared" si="1"/>
        <v>2097</v>
      </c>
      <c r="J18" s="30"/>
      <c r="K18" s="33"/>
    </row>
    <row r="19" spans="1:11" s="3" customFormat="1" ht="27" customHeight="1">
      <c r="A19" s="49" t="s">
        <v>29</v>
      </c>
      <c r="B19" s="11" t="s">
        <v>11</v>
      </c>
      <c r="C19" s="13">
        <v>32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4">
        <f t="shared" ref="I19:I29" si="2">SUM(C19:H19)</f>
        <v>32</v>
      </c>
      <c r="J19" s="28">
        <f>I31*100/K19</f>
        <v>1.9939315127871695</v>
      </c>
      <c r="K19" s="31">
        <v>6921</v>
      </c>
    </row>
    <row r="20" spans="1:11" s="3" customFormat="1" ht="27" customHeight="1">
      <c r="A20" s="50"/>
      <c r="B20" s="11" t="s">
        <v>9</v>
      </c>
      <c r="C20" s="13">
        <v>1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f t="shared" si="2"/>
        <v>1</v>
      </c>
      <c r="J20" s="29"/>
      <c r="K20" s="32"/>
    </row>
    <row r="21" spans="1:11" s="3" customFormat="1" ht="18" customHeight="1">
      <c r="A21" s="50"/>
      <c r="B21" s="11" t="s">
        <v>10</v>
      </c>
      <c r="C21" s="13">
        <v>9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4">
        <f t="shared" si="2"/>
        <v>9</v>
      </c>
      <c r="J21" s="29"/>
      <c r="K21" s="32"/>
    </row>
    <row r="22" spans="1:11" s="3" customFormat="1" ht="27" customHeight="1">
      <c r="A22" s="50"/>
      <c r="B22" s="11" t="s">
        <v>35</v>
      </c>
      <c r="C22" s="13">
        <v>1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4">
        <f t="shared" si="2"/>
        <v>1</v>
      </c>
      <c r="J22" s="29"/>
      <c r="K22" s="32"/>
    </row>
    <row r="23" spans="1:11" s="3" customFormat="1" ht="27" customHeight="1">
      <c r="A23" s="50"/>
      <c r="B23" s="11" t="s">
        <v>32</v>
      </c>
      <c r="C23" s="13">
        <v>11</v>
      </c>
      <c r="D23" s="13">
        <v>0</v>
      </c>
      <c r="E23" s="13">
        <v>0</v>
      </c>
      <c r="F23" s="13">
        <v>6</v>
      </c>
      <c r="G23" s="13">
        <v>0</v>
      </c>
      <c r="H23" s="13">
        <v>0</v>
      </c>
      <c r="I23" s="14">
        <f t="shared" si="2"/>
        <v>17</v>
      </c>
      <c r="J23" s="29"/>
      <c r="K23" s="32"/>
    </row>
    <row r="24" spans="1:11" s="3" customFormat="1" ht="27" customHeight="1">
      <c r="A24" s="50"/>
      <c r="B24" s="11" t="s">
        <v>34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4">
        <f t="shared" si="2"/>
        <v>0</v>
      </c>
      <c r="J24" s="29"/>
      <c r="K24" s="32"/>
    </row>
    <row r="25" spans="1:11" s="3" customFormat="1" ht="27" customHeight="1">
      <c r="A25" s="50"/>
      <c r="B25" s="11" t="s">
        <v>30</v>
      </c>
      <c r="C25" s="13">
        <v>22</v>
      </c>
      <c r="D25" s="13">
        <v>0</v>
      </c>
      <c r="E25" s="13">
        <v>4</v>
      </c>
      <c r="F25" s="13">
        <v>14</v>
      </c>
      <c r="G25" s="13">
        <v>0</v>
      </c>
      <c r="H25" s="13">
        <v>2</v>
      </c>
      <c r="I25" s="14">
        <f t="shared" si="2"/>
        <v>42</v>
      </c>
      <c r="J25" s="29"/>
      <c r="K25" s="32"/>
    </row>
    <row r="26" spans="1:11" s="3" customFormat="1" ht="27" customHeight="1">
      <c r="A26" s="50"/>
      <c r="B26" s="11" t="s">
        <v>8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4">
        <f t="shared" si="2"/>
        <v>0</v>
      </c>
      <c r="J26" s="29"/>
      <c r="K26" s="32"/>
    </row>
    <row r="27" spans="1:11" s="3" customFormat="1" ht="27" customHeight="1">
      <c r="A27" s="50"/>
      <c r="B27" s="11" t="s">
        <v>33</v>
      </c>
      <c r="C27" s="13">
        <v>0</v>
      </c>
      <c r="D27" s="13">
        <v>26</v>
      </c>
      <c r="E27" s="13">
        <v>0</v>
      </c>
      <c r="F27" s="13">
        <v>0</v>
      </c>
      <c r="G27" s="13">
        <v>3</v>
      </c>
      <c r="H27" s="13">
        <v>0</v>
      </c>
      <c r="I27" s="14">
        <f t="shared" si="2"/>
        <v>29</v>
      </c>
      <c r="J27" s="29"/>
      <c r="K27" s="32"/>
    </row>
    <row r="28" spans="1:11" s="3" customFormat="1" ht="15.95" customHeight="1">
      <c r="A28" s="50"/>
      <c r="B28" s="11" t="s">
        <v>20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4">
        <f t="shared" si="2"/>
        <v>0</v>
      </c>
      <c r="J28" s="29"/>
      <c r="K28" s="32"/>
    </row>
    <row r="29" spans="1:11" s="3" customFormat="1" ht="15.95" customHeight="1">
      <c r="A29" s="50"/>
      <c r="B29" s="11" t="s">
        <v>13</v>
      </c>
      <c r="C29" s="13">
        <v>1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4">
        <f t="shared" si="2"/>
        <v>1</v>
      </c>
      <c r="J29" s="29"/>
      <c r="K29" s="32"/>
    </row>
    <row r="30" spans="1:11" s="3" customFormat="1" ht="15.95" customHeight="1">
      <c r="A30" s="50"/>
      <c r="B30" s="12" t="s">
        <v>12</v>
      </c>
      <c r="C30" s="13">
        <v>0</v>
      </c>
      <c r="D30" s="13">
        <v>0</v>
      </c>
      <c r="E30" s="13">
        <v>5</v>
      </c>
      <c r="F30" s="13">
        <v>0</v>
      </c>
      <c r="G30" s="13">
        <v>0</v>
      </c>
      <c r="H30" s="9">
        <v>1</v>
      </c>
      <c r="I30" s="14">
        <f>SUM(C30:H30)</f>
        <v>6</v>
      </c>
      <c r="J30" s="29"/>
      <c r="K30" s="32"/>
    </row>
    <row r="31" spans="1:11" s="3" customFormat="1" ht="24.95" customHeight="1">
      <c r="A31" s="47" t="s">
        <v>3</v>
      </c>
      <c r="B31" s="48"/>
      <c r="C31" s="14">
        <f>SUM(C19:C30)</f>
        <v>77</v>
      </c>
      <c r="D31" s="14">
        <f t="shared" ref="D31:I31" si="3">SUM(D19:D30)</f>
        <v>26</v>
      </c>
      <c r="E31" s="14">
        <f t="shared" si="3"/>
        <v>9</v>
      </c>
      <c r="F31" s="14">
        <f t="shared" si="3"/>
        <v>20</v>
      </c>
      <c r="G31" s="14">
        <f t="shared" si="3"/>
        <v>3</v>
      </c>
      <c r="H31" s="14">
        <f t="shared" si="3"/>
        <v>3</v>
      </c>
      <c r="I31" s="14">
        <f t="shared" si="3"/>
        <v>138</v>
      </c>
      <c r="J31" s="30"/>
      <c r="K31" s="33"/>
    </row>
    <row r="32" spans="1:11" s="3" customFormat="1" ht="24.95" customHeight="1">
      <c r="A32" s="47" t="s">
        <v>4</v>
      </c>
      <c r="B32" s="48"/>
      <c r="C32" s="14">
        <f>SUM(C18,C31)</f>
        <v>2174</v>
      </c>
      <c r="D32" s="14">
        <f t="shared" ref="D32:I32" si="4">SUM(D18,D31)</f>
        <v>26</v>
      </c>
      <c r="E32" s="14">
        <f t="shared" si="4"/>
        <v>9</v>
      </c>
      <c r="F32" s="14">
        <f t="shared" si="4"/>
        <v>20</v>
      </c>
      <c r="G32" s="14">
        <f t="shared" si="4"/>
        <v>3</v>
      </c>
      <c r="H32" s="14">
        <f t="shared" si="4"/>
        <v>3</v>
      </c>
      <c r="I32" s="14">
        <f t="shared" si="4"/>
        <v>2235</v>
      </c>
      <c r="J32" s="7">
        <f>I32*100/K32</f>
        <v>23.880756491078106</v>
      </c>
      <c r="K32" s="5">
        <f>SUM(K5:K31)</f>
        <v>9359</v>
      </c>
    </row>
    <row r="33" spans="1:11" ht="24.95" customHeight="1">
      <c r="A33" s="36" t="s">
        <v>36</v>
      </c>
      <c r="B33" s="37"/>
      <c r="C33" s="37"/>
      <c r="D33" s="37"/>
      <c r="E33" s="37"/>
      <c r="F33" s="38"/>
      <c r="G33" s="39">
        <v>15519000000</v>
      </c>
      <c r="H33" s="40"/>
      <c r="I33" s="40"/>
      <c r="J33" s="51"/>
      <c r="K33" s="20">
        <v>43250</v>
      </c>
    </row>
    <row r="34" spans="1:11" ht="20.100000000000001" customHeight="1">
      <c r="B34" s="10"/>
      <c r="E34" s="15"/>
      <c r="F34" s="15"/>
      <c r="G34" s="15"/>
      <c r="H34" s="15"/>
      <c r="I34" s="15"/>
      <c r="J34" s="15"/>
      <c r="K34" s="17"/>
    </row>
    <row r="35" spans="1:11" ht="20.100000000000001" customHeight="1"/>
    <row r="36" spans="1:11" ht="20.100000000000001" customHeight="1">
      <c r="J36" s="10"/>
    </row>
    <row r="37" spans="1:11" ht="20.100000000000001" customHeight="1"/>
  </sheetData>
  <mergeCells count="20">
    <mergeCell ref="G33:J33"/>
    <mergeCell ref="A32:B32"/>
    <mergeCell ref="A33:F33"/>
    <mergeCell ref="J1:K1"/>
    <mergeCell ref="A19:A30"/>
    <mergeCell ref="J19:J31"/>
    <mergeCell ref="K19:K31"/>
    <mergeCell ref="A31:B31"/>
    <mergeCell ref="A5:A17"/>
    <mergeCell ref="J5:J18"/>
    <mergeCell ref="K5:K18"/>
    <mergeCell ref="A18:B18"/>
    <mergeCell ref="A2:K2"/>
    <mergeCell ref="A3:A4"/>
    <mergeCell ref="B3:B4"/>
    <mergeCell ref="C3:E3"/>
    <mergeCell ref="F3:H3"/>
    <mergeCell ref="I3:I4"/>
    <mergeCell ref="J3:J4"/>
    <mergeCell ref="K3:K4"/>
  </mergeCells>
  <phoneticPr fontId="2" type="noConversion"/>
  <conditionalFormatting sqref="C5:H17 C19:H30">
    <cfRule type="cellIs" dxfId="1" priority="1" stopIfTrue="1" operator="notEqual">
      <formula>0</formula>
    </cfRule>
  </conditionalFormatting>
  <pageMargins left="0.59055118110236227" right="0.39370078740157483" top="0.39370078740157483" bottom="0.39370078740157483" header="0" footer="0.19685039370078741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zoomScale="95" zoomScaleNormal="95" workbookViewId="0">
      <selection activeCell="R25" sqref="R25"/>
    </sheetView>
  </sheetViews>
  <sheetFormatPr defaultRowHeight="15"/>
  <cols>
    <col min="1" max="1" width="6.125" style="6" customWidth="1"/>
    <col min="2" max="2" width="35.625" style="6" customWidth="1"/>
    <col min="3" max="3" width="5.625" style="6" customWidth="1"/>
    <col min="4" max="5" width="4.625" style="6" customWidth="1"/>
    <col min="6" max="6" width="5.625" style="6" customWidth="1"/>
    <col min="7" max="8" width="4.625" style="6" customWidth="1"/>
    <col min="9" max="10" width="6.625" style="6" customWidth="1"/>
    <col min="11" max="11" width="7.625" style="6" customWidth="1"/>
    <col min="12" max="12" width="13.625" style="6" customWidth="1"/>
    <col min="13" max="16384" width="9" style="6"/>
  </cols>
  <sheetData>
    <row r="1" spans="1:11" ht="15" customHeight="1">
      <c r="A1" s="18" t="s">
        <v>26</v>
      </c>
      <c r="J1" s="52" t="s">
        <v>15</v>
      </c>
      <c r="K1" s="52"/>
    </row>
    <row r="2" spans="1:11" s="3" customFormat="1" ht="30" customHeight="1">
      <c r="A2" s="41" t="s">
        <v>40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s="4" customFormat="1" ht="20.100000000000001" customHeight="1">
      <c r="A3" s="26" t="s">
        <v>38</v>
      </c>
      <c r="B3" s="43" t="s">
        <v>0</v>
      </c>
      <c r="C3" s="27" t="s">
        <v>1</v>
      </c>
      <c r="D3" s="27"/>
      <c r="E3" s="24" t="s">
        <v>52</v>
      </c>
      <c r="F3" s="45" t="s">
        <v>53</v>
      </c>
      <c r="G3" s="46"/>
      <c r="H3" s="46"/>
      <c r="I3" s="26" t="s">
        <v>6</v>
      </c>
      <c r="J3" s="26" t="s">
        <v>7</v>
      </c>
      <c r="K3" s="26" t="s">
        <v>39</v>
      </c>
    </row>
    <row r="4" spans="1:11" s="4" customFormat="1" ht="20.100000000000001" customHeight="1">
      <c r="A4" s="27"/>
      <c r="B4" s="44"/>
      <c r="C4" s="8">
        <v>1</v>
      </c>
      <c r="D4" s="8">
        <v>0.7</v>
      </c>
      <c r="E4" s="8">
        <v>0.5</v>
      </c>
      <c r="F4" s="8">
        <v>1</v>
      </c>
      <c r="G4" s="8">
        <v>0.7</v>
      </c>
      <c r="H4" s="8">
        <v>0.5</v>
      </c>
      <c r="I4" s="27"/>
      <c r="J4" s="27"/>
      <c r="K4" s="27"/>
    </row>
    <row r="5" spans="1:11" s="3" customFormat="1" ht="27" customHeight="1">
      <c r="A5" s="49" t="s">
        <v>28</v>
      </c>
      <c r="B5" s="11" t="s">
        <v>11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4">
        <f t="shared" ref="I5:I17" si="0">SUM(C5:H5)</f>
        <v>0</v>
      </c>
      <c r="J5" s="53">
        <f>I18*100/K5</f>
        <v>98.312611012433393</v>
      </c>
      <c r="K5" s="56">
        <v>3378</v>
      </c>
    </row>
    <row r="6" spans="1:11" s="3" customFormat="1" ht="27" customHeight="1">
      <c r="A6" s="50"/>
      <c r="B6" s="11" t="s">
        <v>9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f t="shared" si="0"/>
        <v>0</v>
      </c>
      <c r="J6" s="54"/>
      <c r="K6" s="57"/>
    </row>
    <row r="7" spans="1:11" s="3" customFormat="1" ht="18" customHeight="1">
      <c r="A7" s="50"/>
      <c r="B7" s="11" t="s">
        <v>10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4">
        <f t="shared" si="0"/>
        <v>0</v>
      </c>
      <c r="J7" s="54"/>
      <c r="K7" s="57"/>
    </row>
    <row r="8" spans="1:11" s="3" customFormat="1" ht="27" customHeight="1">
      <c r="A8" s="50"/>
      <c r="B8" s="11" t="s">
        <v>35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4">
        <f t="shared" si="0"/>
        <v>0</v>
      </c>
      <c r="J8" s="54"/>
      <c r="K8" s="57"/>
    </row>
    <row r="9" spans="1:11" s="3" customFormat="1" ht="27" customHeight="1">
      <c r="A9" s="50"/>
      <c r="B9" s="11" t="s">
        <v>31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f t="shared" si="0"/>
        <v>0</v>
      </c>
      <c r="J9" s="54"/>
      <c r="K9" s="57"/>
    </row>
    <row r="10" spans="1:11" s="3" customFormat="1" ht="27" customHeight="1">
      <c r="A10" s="50"/>
      <c r="B10" s="11" t="s">
        <v>32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4">
        <f t="shared" si="0"/>
        <v>0</v>
      </c>
      <c r="J10" s="54"/>
      <c r="K10" s="57"/>
    </row>
    <row r="11" spans="1:11" s="3" customFormat="1" ht="27" customHeight="1">
      <c r="A11" s="50"/>
      <c r="B11" s="11" t="s">
        <v>34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4">
        <f t="shared" si="0"/>
        <v>0</v>
      </c>
      <c r="J11" s="54"/>
      <c r="K11" s="57"/>
    </row>
    <row r="12" spans="1:11" s="3" customFormat="1" ht="27" customHeight="1">
      <c r="A12" s="50"/>
      <c r="B12" s="11" t="s">
        <v>17</v>
      </c>
      <c r="C12" s="13">
        <v>3321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4">
        <f t="shared" si="0"/>
        <v>3321</v>
      </c>
      <c r="J12" s="54"/>
      <c r="K12" s="57"/>
    </row>
    <row r="13" spans="1:11" s="3" customFormat="1" ht="27" customHeight="1">
      <c r="A13" s="50"/>
      <c r="B13" s="11" t="s">
        <v>8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4">
        <f t="shared" si="0"/>
        <v>0</v>
      </c>
      <c r="J13" s="54"/>
      <c r="K13" s="57"/>
    </row>
    <row r="14" spans="1:11" s="3" customFormat="1" ht="27" customHeight="1">
      <c r="A14" s="50"/>
      <c r="B14" s="11" t="s">
        <v>33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4">
        <f t="shared" si="0"/>
        <v>0</v>
      </c>
      <c r="J14" s="54"/>
      <c r="K14" s="57"/>
    </row>
    <row r="15" spans="1:11" s="3" customFormat="1" ht="15.95" customHeight="1">
      <c r="A15" s="50"/>
      <c r="B15" s="11" t="s">
        <v>20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4">
        <f t="shared" si="0"/>
        <v>0</v>
      </c>
      <c r="J15" s="54"/>
      <c r="K15" s="57"/>
    </row>
    <row r="16" spans="1:11" s="3" customFormat="1" ht="15.95" customHeight="1">
      <c r="A16" s="50"/>
      <c r="B16" s="11" t="s">
        <v>13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4">
        <f t="shared" si="0"/>
        <v>0</v>
      </c>
      <c r="J16" s="54"/>
      <c r="K16" s="57"/>
    </row>
    <row r="17" spans="1:11" s="3" customFormat="1" ht="15.95" customHeight="1">
      <c r="A17" s="50"/>
      <c r="B17" s="12" t="s">
        <v>12</v>
      </c>
      <c r="C17" s="9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4">
        <f t="shared" si="0"/>
        <v>0</v>
      </c>
      <c r="J17" s="54"/>
      <c r="K17" s="57"/>
    </row>
    <row r="18" spans="1:11" s="3" customFormat="1" ht="18" customHeight="1">
      <c r="A18" s="34" t="s">
        <v>3</v>
      </c>
      <c r="B18" s="35"/>
      <c r="C18" s="14">
        <f>SUM(C5:C17)</f>
        <v>3321</v>
      </c>
      <c r="D18" s="14">
        <f t="shared" ref="D18:I18" si="1">SUM(D5:D17)</f>
        <v>0</v>
      </c>
      <c r="E18" s="14">
        <f t="shared" si="1"/>
        <v>0</v>
      </c>
      <c r="F18" s="14">
        <f t="shared" si="1"/>
        <v>0</v>
      </c>
      <c r="G18" s="14">
        <f t="shared" si="1"/>
        <v>0</v>
      </c>
      <c r="H18" s="14">
        <f t="shared" si="1"/>
        <v>0</v>
      </c>
      <c r="I18" s="14">
        <f t="shared" si="1"/>
        <v>3321</v>
      </c>
      <c r="J18" s="55"/>
      <c r="K18" s="58"/>
    </row>
    <row r="19" spans="1:11" s="3" customFormat="1" ht="27" customHeight="1">
      <c r="A19" s="49" t="s">
        <v>29</v>
      </c>
      <c r="B19" s="11" t="s">
        <v>11</v>
      </c>
      <c r="C19" s="13">
        <v>28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4">
        <f t="shared" ref="I19:I29" si="2">SUM(C19:H19)</f>
        <v>28</v>
      </c>
      <c r="J19" s="28">
        <f>I31*100/K19</f>
        <v>1.780270698695281</v>
      </c>
      <c r="K19" s="31">
        <v>8201</v>
      </c>
    </row>
    <row r="20" spans="1:11" s="3" customFormat="1" ht="27" customHeight="1">
      <c r="A20" s="50"/>
      <c r="B20" s="11" t="s">
        <v>9</v>
      </c>
      <c r="C20" s="13">
        <v>1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4">
        <f t="shared" si="2"/>
        <v>1</v>
      </c>
      <c r="J20" s="29"/>
      <c r="K20" s="32"/>
    </row>
    <row r="21" spans="1:11" s="3" customFormat="1" ht="18" customHeight="1">
      <c r="A21" s="50"/>
      <c r="B21" s="11" t="s">
        <v>10</v>
      </c>
      <c r="C21" s="13">
        <v>10</v>
      </c>
      <c r="D21" s="13">
        <v>0</v>
      </c>
      <c r="E21" s="13">
        <v>0</v>
      </c>
      <c r="F21" s="13">
        <v>1</v>
      </c>
      <c r="G21" s="13">
        <v>0</v>
      </c>
      <c r="H21" s="13">
        <v>0</v>
      </c>
      <c r="I21" s="14">
        <f t="shared" si="2"/>
        <v>11</v>
      </c>
      <c r="J21" s="29"/>
      <c r="K21" s="32"/>
    </row>
    <row r="22" spans="1:11" s="3" customFormat="1" ht="27" customHeight="1">
      <c r="A22" s="50"/>
      <c r="B22" s="11" t="s">
        <v>35</v>
      </c>
      <c r="C22" s="13">
        <v>3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4">
        <f t="shared" si="2"/>
        <v>3</v>
      </c>
      <c r="J22" s="29"/>
      <c r="K22" s="32"/>
    </row>
    <row r="23" spans="1:11" s="3" customFormat="1" ht="27" customHeight="1">
      <c r="A23" s="50"/>
      <c r="B23" s="11" t="s">
        <v>32</v>
      </c>
      <c r="C23" s="13">
        <v>10</v>
      </c>
      <c r="D23" s="13">
        <v>0</v>
      </c>
      <c r="E23" s="13">
        <v>0</v>
      </c>
      <c r="F23" s="13">
        <v>5</v>
      </c>
      <c r="G23" s="13">
        <v>0</v>
      </c>
      <c r="H23" s="13">
        <v>0</v>
      </c>
      <c r="I23" s="14">
        <f t="shared" si="2"/>
        <v>15</v>
      </c>
      <c r="J23" s="29"/>
      <c r="K23" s="32"/>
    </row>
    <row r="24" spans="1:11" s="3" customFormat="1" ht="27" customHeight="1">
      <c r="A24" s="50"/>
      <c r="B24" s="11" t="s">
        <v>34</v>
      </c>
      <c r="C24" s="13">
        <v>0</v>
      </c>
      <c r="D24" s="13">
        <v>0</v>
      </c>
      <c r="E24" s="13">
        <v>0</v>
      </c>
      <c r="F24" s="13">
        <v>0</v>
      </c>
      <c r="G24" s="13">
        <v>1</v>
      </c>
      <c r="H24" s="13">
        <v>0</v>
      </c>
      <c r="I24" s="14">
        <f t="shared" si="2"/>
        <v>1</v>
      </c>
      <c r="J24" s="29"/>
      <c r="K24" s="32"/>
    </row>
    <row r="25" spans="1:11" s="3" customFormat="1" ht="27" customHeight="1">
      <c r="A25" s="50"/>
      <c r="B25" s="11" t="s">
        <v>30</v>
      </c>
      <c r="C25" s="13">
        <v>24</v>
      </c>
      <c r="D25" s="13">
        <v>0</v>
      </c>
      <c r="E25" s="13">
        <v>0</v>
      </c>
      <c r="F25" s="13">
        <v>12</v>
      </c>
      <c r="G25" s="13">
        <v>0</v>
      </c>
      <c r="H25" s="13">
        <v>0</v>
      </c>
      <c r="I25" s="14">
        <f t="shared" si="2"/>
        <v>36</v>
      </c>
      <c r="J25" s="29"/>
      <c r="K25" s="32"/>
    </row>
    <row r="26" spans="1:11" s="3" customFormat="1" ht="27" customHeight="1">
      <c r="A26" s="50"/>
      <c r="B26" s="11" t="s">
        <v>8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4">
        <f t="shared" si="2"/>
        <v>0</v>
      </c>
      <c r="J26" s="29"/>
      <c r="K26" s="32"/>
    </row>
    <row r="27" spans="1:11" s="3" customFormat="1" ht="27" customHeight="1">
      <c r="A27" s="50"/>
      <c r="B27" s="11" t="s">
        <v>33</v>
      </c>
      <c r="C27" s="13">
        <v>0</v>
      </c>
      <c r="D27" s="13">
        <v>34</v>
      </c>
      <c r="E27" s="13">
        <v>0</v>
      </c>
      <c r="F27" s="13">
        <v>0</v>
      </c>
      <c r="G27" s="13">
        <v>0</v>
      </c>
      <c r="H27" s="13">
        <v>0</v>
      </c>
      <c r="I27" s="14">
        <f t="shared" si="2"/>
        <v>34</v>
      </c>
      <c r="J27" s="29"/>
      <c r="K27" s="32"/>
    </row>
    <row r="28" spans="1:11" s="3" customFormat="1" ht="15.95" customHeight="1">
      <c r="A28" s="50"/>
      <c r="B28" s="11" t="s">
        <v>20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4">
        <f t="shared" si="2"/>
        <v>0</v>
      </c>
      <c r="J28" s="29"/>
      <c r="K28" s="32"/>
    </row>
    <row r="29" spans="1:11" s="3" customFormat="1" ht="15.95" customHeight="1">
      <c r="A29" s="50"/>
      <c r="B29" s="11" t="s">
        <v>13</v>
      </c>
      <c r="C29" s="13">
        <v>1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4">
        <f t="shared" si="2"/>
        <v>1</v>
      </c>
      <c r="J29" s="29"/>
      <c r="K29" s="32"/>
    </row>
    <row r="30" spans="1:11" s="3" customFormat="1" ht="15.95" customHeight="1">
      <c r="A30" s="50"/>
      <c r="B30" s="12" t="s">
        <v>12</v>
      </c>
      <c r="C30" s="13">
        <v>0</v>
      </c>
      <c r="D30" s="13">
        <v>0</v>
      </c>
      <c r="E30" s="13">
        <v>8</v>
      </c>
      <c r="F30" s="13">
        <v>0</v>
      </c>
      <c r="G30" s="13">
        <v>0</v>
      </c>
      <c r="H30" s="9">
        <v>8</v>
      </c>
      <c r="I30" s="14">
        <f>SUM(C30:H30)</f>
        <v>16</v>
      </c>
      <c r="J30" s="29"/>
      <c r="K30" s="32"/>
    </row>
    <row r="31" spans="1:11" s="3" customFormat="1" ht="24.95" customHeight="1">
      <c r="A31" s="47" t="s">
        <v>3</v>
      </c>
      <c r="B31" s="48"/>
      <c r="C31" s="14">
        <f>SUM(C19:C30)</f>
        <v>77</v>
      </c>
      <c r="D31" s="14">
        <f t="shared" ref="D31:I31" si="3">SUM(D19:D30)</f>
        <v>34</v>
      </c>
      <c r="E31" s="14">
        <f t="shared" si="3"/>
        <v>8</v>
      </c>
      <c r="F31" s="14">
        <f t="shared" si="3"/>
        <v>18</v>
      </c>
      <c r="G31" s="14">
        <f t="shared" si="3"/>
        <v>1</v>
      </c>
      <c r="H31" s="14">
        <f t="shared" si="3"/>
        <v>8</v>
      </c>
      <c r="I31" s="14">
        <f t="shared" si="3"/>
        <v>146</v>
      </c>
      <c r="J31" s="30"/>
      <c r="K31" s="33"/>
    </row>
    <row r="32" spans="1:11" s="3" customFormat="1" ht="24.95" customHeight="1">
      <c r="A32" s="47" t="s">
        <v>4</v>
      </c>
      <c r="B32" s="48"/>
      <c r="C32" s="14">
        <f>SUM(C18,C31)</f>
        <v>3398</v>
      </c>
      <c r="D32" s="14">
        <f t="shared" ref="D32:I32" si="4">SUM(D18,D31)</f>
        <v>34</v>
      </c>
      <c r="E32" s="14">
        <f t="shared" si="4"/>
        <v>8</v>
      </c>
      <c r="F32" s="14">
        <f t="shared" si="4"/>
        <v>18</v>
      </c>
      <c r="G32" s="14">
        <f t="shared" si="4"/>
        <v>1</v>
      </c>
      <c r="H32" s="14">
        <f t="shared" si="4"/>
        <v>8</v>
      </c>
      <c r="I32" s="14">
        <f t="shared" si="4"/>
        <v>3467</v>
      </c>
      <c r="J32" s="7">
        <f>I32*100/K32</f>
        <v>29.942136626651696</v>
      </c>
      <c r="K32" s="5">
        <f>SUM(K5:K31)</f>
        <v>11579</v>
      </c>
    </row>
    <row r="33" spans="1:11" ht="24.95" customHeight="1">
      <c r="A33" s="36" t="s">
        <v>41</v>
      </c>
      <c r="B33" s="37"/>
      <c r="C33" s="37"/>
      <c r="D33" s="37"/>
      <c r="E33" s="37"/>
      <c r="F33" s="38"/>
      <c r="G33" s="39"/>
      <c r="H33" s="40"/>
      <c r="I33" s="40"/>
      <c r="J33" s="51"/>
      <c r="K33" s="20">
        <v>43432</v>
      </c>
    </row>
    <row r="34" spans="1:11" ht="20.100000000000001" customHeight="1">
      <c r="B34" s="25" t="s">
        <v>54</v>
      </c>
      <c r="E34" s="15"/>
      <c r="F34" s="15"/>
      <c r="G34" s="15"/>
      <c r="H34" s="15"/>
      <c r="I34" s="15"/>
      <c r="J34" s="15"/>
      <c r="K34" s="17"/>
    </row>
    <row r="35" spans="1:11" ht="20.100000000000001" customHeight="1">
      <c r="B35" s="21" t="s">
        <v>42</v>
      </c>
      <c r="C35" s="6">
        <v>79</v>
      </c>
    </row>
    <row r="36" spans="1:11" ht="20.100000000000001" customHeight="1">
      <c r="B36" s="21" t="s">
        <v>43</v>
      </c>
      <c r="C36" s="6">
        <v>1582</v>
      </c>
      <c r="J36" s="10"/>
    </row>
    <row r="37" spans="1:11" ht="20.100000000000001" customHeight="1">
      <c r="B37" s="21" t="s">
        <v>44</v>
      </c>
      <c r="C37" s="6">
        <v>2802</v>
      </c>
    </row>
    <row r="38" spans="1:11" ht="20.100000000000001" customHeight="1">
      <c r="B38" s="21" t="s">
        <v>50</v>
      </c>
      <c r="C38" s="6">
        <v>71</v>
      </c>
    </row>
    <row r="39" spans="1:11" ht="20.100000000000001" customHeight="1">
      <c r="B39" s="21" t="s">
        <v>45</v>
      </c>
      <c r="C39" s="6">
        <v>3667</v>
      </c>
    </row>
    <row r="40" spans="1:11" ht="20.100000000000001" customHeight="1">
      <c r="B40" s="22" t="s">
        <v>51</v>
      </c>
      <c r="C40" s="23">
        <f>SUM(C35:C39)</f>
        <v>8201</v>
      </c>
    </row>
    <row r="41" spans="1:11" ht="20.100000000000001" customHeight="1">
      <c r="B41" s="21" t="s">
        <v>46</v>
      </c>
      <c r="C41" s="6">
        <v>99</v>
      </c>
      <c r="D41" s="6">
        <v>99</v>
      </c>
    </row>
    <row r="42" spans="1:11" ht="20.100000000000001" customHeight="1">
      <c r="B42" s="21" t="s">
        <v>47</v>
      </c>
      <c r="C42" s="6">
        <v>359</v>
      </c>
      <c r="D42" s="6">
        <v>359</v>
      </c>
    </row>
    <row r="43" spans="1:11" ht="20.100000000000001" customHeight="1">
      <c r="B43" s="21" t="s">
        <v>48</v>
      </c>
      <c r="C43" s="6">
        <v>1182</v>
      </c>
      <c r="D43" s="6">
        <v>1147</v>
      </c>
    </row>
    <row r="44" spans="1:11" ht="20.100000000000001" customHeight="1">
      <c r="B44" s="21" t="s">
        <v>49</v>
      </c>
      <c r="C44" s="6">
        <v>1738</v>
      </c>
      <c r="D44" s="6">
        <v>1716</v>
      </c>
    </row>
    <row r="45" spans="1:11" ht="20.100000000000001" customHeight="1">
      <c r="B45" s="22" t="s">
        <v>51</v>
      </c>
      <c r="C45" s="23">
        <f>SUM(C41:C44)</f>
        <v>3378</v>
      </c>
      <c r="D45" s="23">
        <f>SUM(D41:D44)</f>
        <v>3321</v>
      </c>
    </row>
  </sheetData>
  <mergeCells count="20">
    <mergeCell ref="A32:B32"/>
    <mergeCell ref="A33:F33"/>
    <mergeCell ref="G33:J33"/>
    <mergeCell ref="A5:A17"/>
    <mergeCell ref="J5:J18"/>
    <mergeCell ref="K5:K18"/>
    <mergeCell ref="A18:B18"/>
    <mergeCell ref="A19:A30"/>
    <mergeCell ref="J19:J31"/>
    <mergeCell ref="K19:K31"/>
    <mergeCell ref="C3:D3"/>
    <mergeCell ref="A31:B31"/>
    <mergeCell ref="J1:K1"/>
    <mergeCell ref="A2:K2"/>
    <mergeCell ref="A3:A4"/>
    <mergeCell ref="B3:B4"/>
    <mergeCell ref="F3:H3"/>
    <mergeCell ref="I3:I4"/>
    <mergeCell ref="J3:J4"/>
    <mergeCell ref="K3:K4"/>
  </mergeCells>
  <conditionalFormatting sqref="C5:H17 C19:H30">
    <cfRule type="cellIs" dxfId="0" priority="1" stopIfTrue="1" operator="notEqual">
      <formula>0</formula>
    </cfRule>
  </conditionalFormatting>
  <pageMargins left="0.5" right="0.5" top="0.5" bottom="0.5" header="0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/>
      <c r="C20" s="2"/>
    </row>
    <row r="21" spans="1:3" ht="16.5">
      <c r="A21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16-17</vt:lpstr>
      <vt:lpstr>17-18</vt:lpstr>
      <vt:lpstr>18-19</vt:lpstr>
    </vt:vector>
  </TitlesOfParts>
  <Company>Giangsan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QLHSSV</cp:lastModifiedBy>
  <cp:lastPrinted>2019-07-29T23:54:15Z</cp:lastPrinted>
  <dcterms:created xsi:type="dcterms:W3CDTF">2006-04-23T23:51:04Z</dcterms:created>
  <dcterms:modified xsi:type="dcterms:W3CDTF">2019-07-30T01:02:20Z</dcterms:modified>
</cp:coreProperties>
</file>